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ixcal\Desktop\"/>
    </mc:Choice>
  </mc:AlternateContent>
  <xr:revisionPtr revIDLastSave="0" documentId="8_{F69A52B4-DFF1-4723-9A13-8DFCD73184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ilancio" sheetId="1" r:id="rId1"/>
  </sheets>
  <definedNames>
    <definedName name="_xlnm.Print_Area" localSheetId="0">bilancio!$K$7:$R$26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E86" i="1"/>
  <c r="C86" i="1"/>
  <c r="B86" i="1"/>
  <c r="F69" i="1"/>
  <c r="E69" i="1"/>
  <c r="F67" i="1"/>
  <c r="E67" i="1"/>
  <c r="C67" i="1"/>
  <c r="B67" i="1"/>
  <c r="F58" i="1"/>
  <c r="E58" i="1"/>
  <c r="F56" i="1"/>
  <c r="E56" i="1"/>
  <c r="F55" i="1"/>
  <c r="E55" i="1"/>
  <c r="C55" i="1"/>
  <c r="B55" i="1"/>
  <c r="F54" i="1"/>
  <c r="E54" i="1"/>
  <c r="C54" i="1"/>
  <c r="B54" i="1"/>
  <c r="F47" i="1"/>
  <c r="E47" i="1"/>
  <c r="F46" i="1"/>
  <c r="E46" i="1"/>
  <c r="C46" i="1"/>
  <c r="B46" i="1"/>
  <c r="F39" i="1"/>
  <c r="E39" i="1"/>
  <c r="F38" i="1"/>
  <c r="E38" i="1"/>
  <c r="C38" i="1"/>
  <c r="F33" i="1"/>
  <c r="E33" i="1"/>
  <c r="F32" i="1"/>
  <c r="E32" i="1"/>
  <c r="C32" i="1"/>
  <c r="B32" i="1"/>
  <c r="F24" i="1"/>
  <c r="E24" i="1"/>
  <c r="P23" i="1"/>
  <c r="F23" i="1"/>
  <c r="E23" i="1"/>
  <c r="C23" i="1"/>
  <c r="B23" i="1"/>
  <c r="N21" i="1"/>
  <c r="N20" i="1"/>
  <c r="N15" i="1"/>
  <c r="O13" i="1"/>
  <c r="O12" i="1"/>
  <c r="O11" i="1"/>
  <c r="O10" i="1"/>
  <c r="O9" i="1"/>
  <c r="A9" i="1"/>
  <c r="O8" i="1"/>
  <c r="B8" i="1"/>
  <c r="O7" i="1"/>
  <c r="E7" i="1"/>
  <c r="B7" i="1"/>
  <c r="B6" i="1"/>
  <c r="B5" i="1"/>
  <c r="E4" i="1"/>
  <c r="B4" i="1"/>
</calcChain>
</file>

<file path=xl/sharedStrings.xml><?xml version="1.0" encoding="utf-8"?>
<sst xmlns="http://schemas.openxmlformats.org/spreadsheetml/2006/main" count="133" uniqueCount="105">
  <si>
    <t>RENDICONTO GENERALE PER CASSA</t>
  </si>
  <si>
    <t>(Modello D - Decreto del ministero del lavoro e delle P. S. 5 marzo 2003 - g. u. n. 102 del 18 aprile 2020)</t>
  </si>
  <si>
    <t>Associazione</t>
  </si>
  <si>
    <t>tipo associazione</t>
  </si>
  <si>
    <t>indirizzo</t>
  </si>
  <si>
    <t>Località</t>
  </si>
  <si>
    <t>Codice fiscale</t>
  </si>
  <si>
    <t>Numero iscrizione RUNTS</t>
  </si>
  <si>
    <t>Nome Associazione</t>
  </si>
  <si>
    <t>Coordinamento lombardo delle Banche del Tempo</t>
  </si>
  <si>
    <t>Partita iva</t>
  </si>
  <si>
    <t>Indirizzo</t>
  </si>
  <si>
    <t>Via Miramare 9 c/o Casa delle associazioni (Mi)</t>
  </si>
  <si>
    <t>Milano</t>
  </si>
  <si>
    <t/>
  </si>
  <si>
    <t>ENTRATE</t>
  </si>
  <si>
    <t>no</t>
  </si>
  <si>
    <t>A) Uscite da attività di interesse generale</t>
  </si>
  <si>
    <t>A) Entrate da attività di interesse generale</t>
  </si>
  <si>
    <t>Tipo associazione</t>
  </si>
  <si>
    <t>Associazione di Promozione sociale</t>
  </si>
  <si>
    <t>1) Entrate da quote associative e apporti dei fondatori</t>
  </si>
  <si>
    <t xml:space="preserve">1) Materie prime, sussidiarie, di
consumo e di merci </t>
  </si>
  <si>
    <t>2) Entrate dagli associati per attività mutuali</t>
  </si>
  <si>
    <t xml:space="preserve">2) Servizi </t>
  </si>
  <si>
    <t>3) Entrate per prestazioni e cessioni ad associati e fondatori</t>
  </si>
  <si>
    <t>Anno bilancio</t>
  </si>
  <si>
    <t>4) Erogazioni liberali</t>
  </si>
  <si>
    <t xml:space="preserve">3) Godimento beni di terzi </t>
  </si>
  <si>
    <t>5) Entrate del 5 per mille</t>
  </si>
  <si>
    <t>4) Personale</t>
  </si>
  <si>
    <t>6) Contributi da soggetti privati</t>
  </si>
  <si>
    <t>7) Entrate per prestazioni e cessioni a terzi</t>
  </si>
  <si>
    <t>5) Uscite diverse di gestione</t>
  </si>
  <si>
    <t>8) Contributi da enti pubblici</t>
  </si>
  <si>
    <t xml:space="preserve">Differenza cassa + depositi </t>
  </si>
  <si>
    <t>Varie</t>
  </si>
  <si>
    <t>9) Entrate da contratti con enti pubblici</t>
  </si>
  <si>
    <t>Avanzo/disavanzo d’esercizio dopo di investimenti e disinvestimenti patrimoniali e finanziamenti</t>
  </si>
  <si>
    <t>10) Altre entrate</t>
  </si>
  <si>
    <t>Totale</t>
  </si>
  <si>
    <t>Avanzo/disavanzo attività di interesse
generale</t>
  </si>
  <si>
    <t>B) Uscite da attività diverse</t>
  </si>
  <si>
    <t>B) Entrate da attività diverse</t>
  </si>
  <si>
    <t>1) Materie prime, sussidiarie, di consumo e di merci</t>
  </si>
  <si>
    <t xml:space="preserve">1) Entrate per prestazioni e cessioni ad
associati e fondatori </t>
  </si>
  <si>
    <t>2) Servizi</t>
  </si>
  <si>
    <t xml:space="preserve">2) Contributi da soggetti privati </t>
  </si>
  <si>
    <t>3) Godimento beni di terzi</t>
  </si>
  <si>
    <t xml:space="preserve">3) Entrate per prestazioni e cessioni a terzi </t>
  </si>
  <si>
    <t>4) Contributi da enti pubblici</t>
  </si>
  <si>
    <t xml:space="preserve">5) Entrate da contratti con enti pubblici </t>
  </si>
  <si>
    <t>6) Altre entrate</t>
  </si>
  <si>
    <t>Avanzo/disavanzo attività diverse</t>
  </si>
  <si>
    <t>C) Uscite da attività di raccolta fondi</t>
  </si>
  <si>
    <t>C) Entrate da attività di raccolta fondi</t>
  </si>
  <si>
    <t>1) Uscite per raccolte fondi abituali</t>
  </si>
  <si>
    <t xml:space="preserve">1) Entrate da raccolte fondi abituali </t>
  </si>
  <si>
    <t>2) Uscite per raccolte fondi occasionali</t>
  </si>
  <si>
    <t xml:space="preserve">2) Entrate da raccolte fondi occasionali </t>
  </si>
  <si>
    <t>3) Altre uscite</t>
  </si>
  <si>
    <t>3) Altre entrate</t>
  </si>
  <si>
    <t>Avanzo/disavanzo attività di raccolta fondi</t>
  </si>
  <si>
    <t>D) Uscite da attività finanziarie e patrimoniali</t>
  </si>
  <si>
    <t>D) Entrate da attività finanziarie e
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</si>
  <si>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</si>
  <si>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</si>
  <si>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</si>
  <si>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</si>
  <si>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</si>
  <si>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</si>
  <si>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</si>
  <si>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</si>
  <si>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</si>
  <si>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</si>
  <si>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Avanzo/disavanzo attività finanziarie e patrimoniali</t>
  </si>
  <si>
    <t>E) Uscite di supporto generale</t>
  </si>
  <si>
    <t>E) Entrate di supporto generale</t>
  </si>
  <si>
    <t>1) Entrate da distacco del personale</t>
  </si>
  <si>
    <t>2) Altre entrate di supporto generale</t>
  </si>
  <si>
    <t>Totale uscite della gestione</t>
  </si>
  <si>
    <t>Totale entrate della gestione</t>
  </si>
  <si>
    <t>Avanzo/disavanzo d’esercizio prima delle
imposte</t>
  </si>
  <si>
    <t>Imposte</t>
  </si>
  <si>
    <t>Avanzo/disavanzo d’esercizio prima di
investimenti e disinvestimenti
patrimoniali, e finanziamenti</t>
  </si>
  <si>
    <t xml:space="preserve">Uscite da investimenti in
immobilizzazioni o da deflussi di
capitale di terzi </t>
  </si>
  <si>
    <t xml:space="preserve">Entrate da disinvestimenti in
immobilizzazioni o da flussi di capitale di
terzi </t>
  </si>
  <si>
    <t xml:space="preserve">1) Investimenti in immobilizzazioni
inerenti alle attività di interesse
generale 
</t>
  </si>
  <si>
    <t>1) Disinvestimenti di immobilizzazioni
inerenti alle attività di interesse generale</t>
  </si>
  <si>
    <t xml:space="preserve">2) Investimenti in immobilizzazioni
inerenti alle attività diverse </t>
  </si>
  <si>
    <t>2) Disinvestimenti di immobilizzazioni
inerenti alle attività diverse</t>
  </si>
  <si>
    <t>3) Investimenti in attività finanziarie e patrimoniali</t>
  </si>
  <si>
    <t xml:space="preserve">3) Disinvestimenti di attività finanziarie e
patrimoniali </t>
  </si>
  <si>
    <t>4) Rimborso di finanziamenti per quota capitale e di prestiti</t>
  </si>
  <si>
    <t>4) Ricevimento di finanziamenti e di
prestiti</t>
  </si>
  <si>
    <t>Avanzo/disavanzo d’esercizio prima di investimenti e disinvestimenti patrimoniali e finanziamenti</t>
  </si>
  <si>
    <t>Avanzo/disavanzo da entrate e uscite per investimenti e disinvestimenti patrimoniali e
finanziamenti</t>
  </si>
  <si>
    <t>Cassa e banca</t>
  </si>
  <si>
    <t>Cassa</t>
  </si>
  <si>
    <t xml:space="preserve">Depositi bancari e postali 
</t>
  </si>
  <si>
    <t>Costi e proventi figurativi</t>
  </si>
  <si>
    <t xml:space="preserve">Costi figurativi </t>
  </si>
  <si>
    <t xml:space="preserve"> Proventi figurativi</t>
  </si>
  <si>
    <t>1) da attività di interesse generale</t>
  </si>
  <si>
    <t>2) da attività 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</si>
</sst>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[Red]\-0.00\ 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2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4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auto="1"/>
      </right>
      <top/>
      <bottom style="thin">
        <color rgb="FF00B0F0"/>
      </bottom>
      <diagonal/>
    </border>
    <border>
      <left style="thin">
        <color auto="1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auto="1"/>
      </right>
      <top/>
      <bottom style="thin">
        <color rgb="FF00B0F0"/>
      </bottom>
      <diagonal/>
    </border>
    <border>
      <left style="thin">
        <color auto="1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auto="1"/>
      </right>
      <top style="thin">
        <color rgb="FF00B0F0"/>
      </top>
      <bottom style="thin">
        <color rgb="FF00B0F0"/>
      </bottom>
      <diagonal/>
    </border>
    <border>
      <left style="thin">
        <color auto="1"/>
      </left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auto="1"/>
      </right>
      <top style="thin">
        <color rgb="FF00B0F0"/>
      </top>
      <bottom/>
      <diagonal/>
    </border>
    <border>
      <left style="thin">
        <color auto="1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auto="1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B0F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B0F0"/>
      </top>
      <bottom style="thin">
        <color auto="1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wrapText="1"/>
    </xf>
    <xf numFmtId="164" fontId="0" fillId="0" borderId="10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164" fontId="0" fillId="0" borderId="12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5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0" fontId="0" fillId="0" borderId="16" xfId="0" applyBorder="1" applyAlignment="1">
      <alignment wrapText="1"/>
    </xf>
    <xf numFmtId="0" fontId="0" fillId="0" borderId="19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9" xfId="1" applyNumberFormat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0" borderId="16" xfId="1" applyFont="1" applyBorder="1" applyAlignment="1">
      <alignment horizontal="center"/>
    </xf>
    <xf numFmtId="0" fontId="0" fillId="0" borderId="17" xfId="0" applyBorder="1" applyAlignment="1">
      <alignment wrapText="1"/>
    </xf>
    <xf numFmtId="164" fontId="0" fillId="0" borderId="20" xfId="1" applyNumberFormat="1" applyFont="1" applyBorder="1"/>
    <xf numFmtId="164" fontId="0" fillId="0" borderId="21" xfId="1" applyNumberFormat="1" applyFont="1" applyBorder="1"/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3" borderId="27" xfId="0" applyFont="1" applyFill="1" applyBorder="1" applyAlignment="1">
      <alignment wrapText="1"/>
    </xf>
    <xf numFmtId="0" fontId="3" fillId="3" borderId="27" xfId="1" applyNumberFormat="1" applyFont="1" applyFill="1" applyBorder="1"/>
    <xf numFmtId="43" fontId="0" fillId="3" borderId="27" xfId="1" applyFont="1" applyFill="1" applyBorder="1"/>
    <xf numFmtId="164" fontId="0" fillId="3" borderId="28" xfId="1" applyNumberFormat="1" applyFont="1" applyFill="1" applyBorder="1"/>
    <xf numFmtId="164" fontId="0" fillId="3" borderId="27" xfId="1" applyNumberFormat="1" applyFont="1" applyFill="1" applyBorder="1"/>
    <xf numFmtId="0" fontId="0" fillId="0" borderId="27" xfId="0" applyBorder="1" applyAlignment="1">
      <alignment wrapText="1"/>
    </xf>
    <xf numFmtId="43" fontId="0" fillId="0" borderId="27" xfId="1" applyFont="1" applyBorder="1" applyProtection="1">
      <protection locked="0"/>
    </xf>
    <xf numFmtId="164" fontId="0" fillId="0" borderId="28" xfId="1" applyNumberFormat="1" applyFont="1" applyBorder="1" applyAlignment="1">
      <alignment wrapText="1"/>
    </xf>
    <xf numFmtId="43" fontId="0" fillId="0" borderId="28" xfId="1" applyFont="1" applyBorder="1" applyProtection="1">
      <protection locked="0"/>
    </xf>
    <xf numFmtId="0" fontId="0" fillId="0" borderId="29" xfId="0" applyBorder="1" applyAlignment="1">
      <alignment wrapText="1"/>
    </xf>
    <xf numFmtId="164" fontId="0" fillId="0" borderId="0" xfId="0" applyNumberFormat="1"/>
    <xf numFmtId="0" fontId="0" fillId="2" borderId="27" xfId="0" applyFill="1" applyBorder="1" applyAlignment="1">
      <alignment horizontal="right" wrapText="1"/>
    </xf>
    <xf numFmtId="43" fontId="0" fillId="2" borderId="27" xfId="1" applyFont="1" applyFill="1" applyBorder="1"/>
    <xf numFmtId="43" fontId="0" fillId="2" borderId="28" xfId="1" applyFont="1" applyFill="1" applyBorder="1"/>
    <xf numFmtId="164" fontId="0" fillId="0" borderId="27" xfId="1" applyNumberFormat="1" applyFont="1" applyBorder="1"/>
    <xf numFmtId="0" fontId="0" fillId="4" borderId="27" xfId="0" applyFill="1" applyBorder="1" applyAlignment="1">
      <alignment horizontal="right" wrapText="1"/>
    </xf>
    <xf numFmtId="43" fontId="0" fillId="4" borderId="28" xfId="1" applyFont="1" applyFill="1" applyBorder="1"/>
    <xf numFmtId="43" fontId="0" fillId="4" borderId="27" xfId="1" applyFont="1" applyFill="1" applyBorder="1"/>
    <xf numFmtId="43" fontId="0" fillId="3" borderId="28" xfId="1" applyFont="1" applyFill="1" applyBorder="1"/>
    <xf numFmtId="43" fontId="0" fillId="0" borderId="27" xfId="1" applyFont="1" applyBorder="1" applyProtection="1"/>
    <xf numFmtId="43" fontId="0" fillId="0" borderId="27" xfId="1" applyFont="1" applyBorder="1"/>
    <xf numFmtId="0" fontId="0" fillId="4" borderId="27" xfId="0" applyFill="1" applyBorder="1" applyAlignment="1">
      <alignment wrapText="1"/>
    </xf>
    <xf numFmtId="43" fontId="0" fillId="2" borderId="27" xfId="1" applyFont="1" applyFill="1" applyBorder="1" applyProtection="1"/>
    <xf numFmtId="43" fontId="0" fillId="2" borderId="28" xfId="1" applyFont="1" applyFill="1" applyBorder="1" applyProtection="1"/>
    <xf numFmtId="0" fontId="3" fillId="3" borderId="27" xfId="0" applyFont="1" applyFill="1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0" fillId="0" borderId="17" xfId="0" applyBorder="1"/>
    <xf numFmtId="0" fontId="4" fillId="0" borderId="22" xfId="0" applyFont="1" applyBorder="1"/>
    <xf numFmtId="0" fontId="0" fillId="0" borderId="30" xfId="0" applyBorder="1" applyAlignment="1">
      <alignment wrapText="1"/>
    </xf>
    <xf numFmtId="0" fontId="5" fillId="0" borderId="31" xfId="0" applyFont="1" applyBorder="1"/>
    <xf numFmtId="0" fontId="0" fillId="0" borderId="31" xfId="0" applyBorder="1"/>
    <xf numFmtId="0" fontId="4" fillId="0" borderId="0" xfId="0" applyFont="1"/>
    <xf numFmtId="0" fontId="0" fillId="0" borderId="30" xfId="0" applyBorder="1"/>
    <xf numFmtId="0" fontId="5" fillId="0" borderId="0" xfId="0" applyFont="1"/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20" xfId="0" applyBorder="1"/>
    <xf numFmtId="0" fontId="4" fillId="0" borderId="7" xfId="0" applyFont="1" applyBorder="1"/>
    <xf numFmtId="0" fontId="0" fillId="0" borderId="33" xfId="0" applyBorder="1"/>
    <xf numFmtId="0" fontId="0" fillId="0" borderId="14" xfId="0" applyBorder="1" applyProtection="1">
      <protection locked="0"/>
    </xf>
    <xf numFmtId="0" fontId="5" fillId="0" borderId="31" xfId="0" applyFont="1" applyBorder="1" applyAlignment="1">
      <alignment vertical="center"/>
    </xf>
    <xf numFmtId="0" fontId="0" fillId="0" borderId="22" xfId="0" applyBorder="1"/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4" fontId="0" fillId="0" borderId="0" xfId="0" applyNumberFormat="1"/>
    <xf numFmtId="0" fontId="0" fillId="0" borderId="28" xfId="0" applyBorder="1" applyAlignment="1">
      <alignment wrapText="1"/>
    </xf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0" fontId="0" fillId="3" borderId="27" xfId="0" applyFill="1" applyBorder="1" applyAlignment="1">
      <alignment horizontal="right" wrapText="1"/>
    </xf>
    <xf numFmtId="0" fontId="0" fillId="0" borderId="37" xfId="0" applyBorder="1" applyAlignment="1">
      <alignment horizontal="right" wrapText="1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64" fontId="0" fillId="0" borderId="0" xfId="1" applyNumberFormat="1" applyFont="1" applyBorder="1" applyAlignment="1"/>
    <xf numFmtId="164" fontId="0" fillId="0" borderId="0" xfId="1" applyNumberFormat="1" applyFont="1" applyBorder="1"/>
    <xf numFmtId="0" fontId="0" fillId="0" borderId="27" xfId="0" applyBorder="1" applyAlignment="1">
      <alignment horizontal="center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27" xfId="0" applyBorder="1"/>
    <xf numFmtId="43" fontId="0" fillId="0" borderId="28" xfId="1" applyFont="1" applyBorder="1" applyProtection="1"/>
    <xf numFmtId="0" fontId="0" fillId="0" borderId="25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3" borderId="28" xfId="0" applyFont="1" applyFill="1" applyBorder="1"/>
    <xf numFmtId="0" fontId="3" fillId="3" borderId="38" xfId="0" applyFont="1" applyFill="1" applyBorder="1"/>
    <xf numFmtId="0" fontId="3" fillId="3" borderId="39" xfId="0" applyFont="1" applyFill="1" applyBorder="1"/>
    <xf numFmtId="0" fontId="0" fillId="0" borderId="28" xfId="0" applyBorder="1"/>
    <xf numFmtId="0" fontId="0" fillId="0" borderId="38" xfId="0" applyBorder="1"/>
    <xf numFmtId="0" fontId="0" fillId="0" borderId="39" xfId="0" applyBorder="1"/>
    <xf numFmtId="43" fontId="0" fillId="0" borderId="0" xfId="0" applyNumberFormat="1"/>
    <xf numFmtId="43" fontId="0" fillId="0" borderId="28" xfId="1" applyFont="1" applyFill="1" applyBorder="1" applyProtection="1">
      <protection locked="0"/>
    </xf>
    <xf numFmtId="0" fontId="3" fillId="3" borderId="27" xfId="0" quotePrefix="1" applyFont="1" applyFill="1" applyBorder="1" applyAlignment="1">
      <alignment wrapText="1"/>
    </xf>
    <xf numFmtId="0" fontId="0" fillId="0" borderId="32" xfId="0" quotePrefix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FFFFCC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tabSelected="1" workbookViewId="0"/>
  </sheetViews>
  <sheetFormatPr defaultRowHeight="14.4"/>
  <sheetData>
    <row r="1" spans="1:15" ht="18">
      <c r="A1" s="2" t="s">
        <v>0</v>
      </c>
      <c r="B1" s="3"/>
      <c r="C1" s="3"/>
      <c r="D1" s="3"/>
      <c r="E1" s="3"/>
      <c r="F1" s="4"/>
    </row>
    <row r="2" spans="1:15" ht="18">
      <c r="A2" s="5"/>
      <c r="B2" s="6"/>
      <c r="C2" s="6"/>
      <c r="D2" s="6"/>
      <c r="E2" s="6"/>
      <c r="F2" s="7"/>
    </row>
    <row r="3" spans="1:15">
      <c r="A3" s="8" t="s">
        <v>1</v>
      </c>
      <c r="B3" s="9"/>
      <c r="C3" s="9"/>
      <c r="D3" s="9"/>
      <c r="E3" s="9"/>
      <c r="F3" s="10"/>
    </row>
    <row r="4" spans="1:15" ht="43.2">
      <c r="A4" s="11" t="s">
        <v>2</v>
      </c>
      <c r="B4" s="12" t="str">
        <f>N7</f>
        <v>Coordinamento lombardo delle Banche del Tempo</v>
      </c>
      <c r="C4" s="13"/>
      <c r="D4" s="14" t="s">
        <v>3</v>
      </c>
      <c r="E4" s="15" t="str">
        <f>N12</f>
        <v>Associazione di Promozione sociale</v>
      </c>
      <c r="F4" s="16"/>
    </row>
    <row r="5" spans="1:15">
      <c r="A5" s="17" t="s">
        <v>4</v>
      </c>
      <c r="B5" s="12" t="str">
        <f>N8</f>
        <v>Via Miramare 9 c/o Casa delle associazioni (Mi)</v>
      </c>
      <c r="C5" s="13"/>
      <c r="D5" s="18"/>
      <c r="E5" s="19"/>
      <c r="F5" s="20"/>
    </row>
    <row r="6" spans="1:15">
      <c r="A6" s="11" t="s">
        <v>5</v>
      </c>
      <c r="B6" s="15" t="str">
        <f>N9</f>
        <v>Milano</v>
      </c>
      <c r="C6" s="16"/>
      <c r="E6" s="21"/>
      <c r="F6" s="22"/>
    </row>
    <row r="7" spans="1:15" ht="100.8">
      <c r="A7" s="23" t="s">
        <v>6</v>
      </c>
      <c r="B7" s="24">
        <f>N10</f>
        <v>97265020152</v>
      </c>
      <c r="C7" s="25"/>
      <c r="D7" s="18" t="s">
        <v>7</v>
      </c>
      <c r="E7" s="26">
        <f>N13</f>
        <v>97</v>
      </c>
      <c r="F7" s="27"/>
      <c r="K7" s="65" t="s">
        <v>8</v>
      </c>
      <c r="L7" s="66"/>
      <c r="M7" s="66"/>
      <c r="N7" s="67" t="s">
        <v>9</v>
      </c>
      <c r="O7" s="68" t="str">
        <f t="shared" ref="O7:O13" si="0">IF(N7="","inserisci i dati richiesti","")</f>
        <v/>
      </c>
    </row>
    <row r="8" spans="1:15" ht="28.8">
      <c r="A8" s="23" t="s">
        <v>10</v>
      </c>
      <c r="B8" s="28" t="str">
        <f>N11</f>
        <v>no</v>
      </c>
      <c r="C8" s="29"/>
      <c r="D8" s="30"/>
      <c r="E8" s="31"/>
      <c r="F8" s="32"/>
      <c r="K8" s="69" t="s">
        <v>11</v>
      </c>
      <c r="L8" s="70"/>
      <c r="M8" s="70"/>
      <c r="N8" s="71" t="s">
        <v>12</v>
      </c>
      <c r="O8" s="72" t="str">
        <f t="shared" si="0"/>
        <v/>
      </c>
    </row>
    <row r="9" spans="1:15" ht="36.6">
      <c r="A9" s="33" t="str">
        <f>CONCATENATE(A4," ",N7)</f>
        <v>Associazione Coordinamento lombardo delle Banche del Tempo</v>
      </c>
      <c r="B9" s="34"/>
      <c r="C9" s="34"/>
      <c r="D9" s="34"/>
      <c r="E9" s="34"/>
      <c r="F9" s="35"/>
      <c r="K9" s="69" t="s">
        <v>5</v>
      </c>
      <c r="L9" s="70"/>
      <c r="M9" s="70"/>
      <c r="N9" s="73" t="s">
        <v>13</v>
      </c>
      <c r="O9" s="72" t="str">
        <f t="shared" si="0"/>
        <v/>
      </c>
    </row>
    <row r="10" spans="1:15" ht="36.6">
      <c r="A10" s="36"/>
      <c r="B10" s="37"/>
      <c r="C10" s="37"/>
      <c r="D10" s="37"/>
      <c r="E10" s="37"/>
      <c r="F10" s="38"/>
      <c r="K10" s="69" t="s">
        <v>6</v>
      </c>
      <c r="L10" s="70"/>
      <c r="M10" s="70"/>
      <c r="N10" s="74">
        <v>97265020152</v>
      </c>
      <c r="O10" s="72" t="str">
        <f t="shared" si="0"/>
        <v/>
      </c>
    </row>
    <row r="11" spans="1:15">
      <c r="A11" s="124" t="s">
        <v>14</v>
      </c>
      <c r="B11" s="40">
        <v>2023</v>
      </c>
      <c r="C11" s="40">
        <v>2022</v>
      </c>
      <c r="D11" s="39" t="s">
        <v>15</v>
      </c>
      <c r="E11" s="40">
        <v>2023</v>
      </c>
      <c r="F11" s="40">
        <v>2022</v>
      </c>
      <c r="K11" s="69" t="s">
        <v>10</v>
      </c>
      <c r="L11" s="70"/>
      <c r="M11" s="70"/>
      <c r="N11" s="125" t="s">
        <v>16</v>
      </c>
      <c r="O11" s="72" t="str">
        <f t="shared" si="0"/>
        <v/>
      </c>
    </row>
    <row r="12" spans="1:15" ht="86.4">
      <c r="A12" s="39" t="s">
        <v>17</v>
      </c>
      <c r="B12" s="41"/>
      <c r="C12" s="41"/>
      <c r="D12" s="39" t="s">
        <v>18</v>
      </c>
      <c r="E12" s="42"/>
      <c r="F12" s="43"/>
      <c r="K12" s="69" t="s">
        <v>19</v>
      </c>
      <c r="L12" s="70"/>
      <c r="M12" s="70"/>
      <c r="N12" s="74" t="s">
        <v>20</v>
      </c>
      <c r="O12" s="72" t="str">
        <f t="shared" si="0"/>
        <v/>
      </c>
    </row>
    <row r="13" spans="1:15" ht="115.2">
      <c r="A13" s="44"/>
      <c r="B13" s="45"/>
      <c r="C13" s="45"/>
      <c r="D13" s="46" t="s">
        <v>21</v>
      </c>
      <c r="E13" s="47">
        <v>120</v>
      </c>
      <c r="F13" s="45">
        <v>190</v>
      </c>
      <c r="K13" s="75" t="s">
        <v>7</v>
      </c>
      <c r="L13" s="76"/>
      <c r="M13" s="76"/>
      <c r="N13" s="71">
        <v>97</v>
      </c>
      <c r="O13" s="68" t="str">
        <f t="shared" si="0"/>
        <v/>
      </c>
    </row>
    <row r="14" spans="1:15" ht="100.8">
      <c r="A14" s="44" t="s">
        <v>22</v>
      </c>
      <c r="B14" s="45"/>
      <c r="C14" s="45"/>
      <c r="D14" s="48" t="s">
        <v>23</v>
      </c>
      <c r="E14" s="47">
        <v>0</v>
      </c>
      <c r="F14" s="45">
        <v>0</v>
      </c>
      <c r="L14" s="77"/>
    </row>
    <row r="15" spans="1:15" ht="144">
      <c r="A15" s="44" t="s">
        <v>24</v>
      </c>
      <c r="B15" s="45"/>
      <c r="C15" s="45"/>
      <c r="D15" s="44" t="s">
        <v>25</v>
      </c>
      <c r="E15" s="47"/>
      <c r="F15" s="45"/>
      <c r="K15" s="71" t="s">
        <v>26</v>
      </c>
      <c r="L15" s="77"/>
      <c r="M15" s="78">
        <v>2023</v>
      </c>
      <c r="N15" s="79" t="str">
        <f>IF(M15&gt;0,"","inserisci anno del bilancio")</f>
        <v/>
      </c>
    </row>
    <row r="16" spans="1:15" ht="43.2">
      <c r="A16" s="44"/>
      <c r="B16" s="45"/>
      <c r="C16" s="45"/>
      <c r="D16" s="44" t="s">
        <v>27</v>
      </c>
      <c r="E16" s="47"/>
      <c r="F16" s="45"/>
      <c r="M16" s="80"/>
    </row>
    <row r="17" spans="1:18" ht="57.6">
      <c r="A17" s="44" t="s">
        <v>28</v>
      </c>
      <c r="B17" s="45"/>
      <c r="C17" s="45"/>
      <c r="D17" s="44" t="s">
        <v>29</v>
      </c>
      <c r="E17" s="47"/>
      <c r="F17" s="45">
        <v>456.49</v>
      </c>
      <c r="H17" s="49"/>
    </row>
    <row r="18" spans="1:18" ht="72">
      <c r="A18" s="44" t="s">
        <v>30</v>
      </c>
      <c r="B18" s="45"/>
      <c r="C18" s="45"/>
      <c r="D18" s="44" t="s">
        <v>31</v>
      </c>
      <c r="E18" s="47"/>
      <c r="F18" s="45"/>
    </row>
    <row r="19" spans="1:18" ht="100.8">
      <c r="A19" s="44"/>
      <c r="B19" s="45"/>
      <c r="C19" s="45"/>
      <c r="D19" s="44" t="s">
        <v>32</v>
      </c>
      <c r="E19" s="47"/>
      <c r="F19" s="45"/>
    </row>
    <row r="20" spans="1:18" ht="57.6">
      <c r="A20" s="44" t="s">
        <v>33</v>
      </c>
      <c r="B20" s="45">
        <v>300</v>
      </c>
      <c r="C20" s="45">
        <v>300</v>
      </c>
      <c r="D20" s="44" t="s">
        <v>34</v>
      </c>
      <c r="E20" s="47"/>
      <c r="F20" s="45">
        <v>1030.4000000000001</v>
      </c>
      <c r="K20" s="81" t="s">
        <v>35</v>
      </c>
      <c r="L20" s="82"/>
      <c r="M20" s="83"/>
      <c r="N20" s="84">
        <f>+E79+E80-F79-F80</f>
        <v>-398.75</v>
      </c>
    </row>
    <row r="21" spans="1:18" ht="172.8">
      <c r="A21" s="44" t="s">
        <v>36</v>
      </c>
      <c r="B21" s="45"/>
      <c r="C21" s="45"/>
      <c r="D21" s="44" t="s">
        <v>37</v>
      </c>
      <c r="E21" s="47"/>
      <c r="F21" s="45"/>
      <c r="K21" s="85" t="s">
        <v>38</v>
      </c>
      <c r="L21" s="86"/>
      <c r="M21" s="87"/>
      <c r="N21" s="88">
        <f>+E58</f>
        <v>-398.75</v>
      </c>
    </row>
    <row r="22" spans="1:18" ht="28.8">
      <c r="A22" s="44"/>
      <c r="B22" s="45"/>
      <c r="C22" s="45"/>
      <c r="D22" s="44" t="s">
        <v>39</v>
      </c>
      <c r="E22" s="47"/>
      <c r="F22" s="45"/>
      <c r="K22" s="89"/>
      <c r="L22" s="90"/>
      <c r="M22" s="91"/>
      <c r="N22" s="92"/>
    </row>
    <row r="23" spans="1:18" ht="28.8">
      <c r="A23" s="50" t="s">
        <v>40</v>
      </c>
      <c r="B23" s="51">
        <f>SUM(B12:B22)</f>
        <v>300</v>
      </c>
      <c r="C23" s="51">
        <f>SUM(C14:C22)</f>
        <v>300</v>
      </c>
      <c r="D23" s="50" t="s">
        <v>40</v>
      </c>
      <c r="E23" s="52">
        <f t="shared" ref="E23:F23" si="1">SUM(E13:E22)</f>
        <v>120</v>
      </c>
      <c r="F23" s="51">
        <f t="shared" si="1"/>
        <v>1676.89</v>
      </c>
      <c r="K23" s="89"/>
      <c r="L23" s="90"/>
      <c r="M23" s="91"/>
      <c r="N23" s="92"/>
      <c r="P23" s="93" t="str">
        <f>IF(ABS(N21-N20)&lt;0.01,"controllo ok","Attenzione, il saldo di esercizio è diverso dal saldo cassa/depositi")</f>
        <v>controllo ok</v>
      </c>
      <c r="Q23" s="93"/>
      <c r="R23" s="93"/>
    </row>
    <row r="24" spans="1:18" ht="72">
      <c r="A24" s="44"/>
      <c r="B24" s="53"/>
      <c r="C24" s="53"/>
      <c r="D24" s="54" t="s">
        <v>41</v>
      </c>
      <c r="E24" s="55">
        <f>+E23-B23</f>
        <v>-180</v>
      </c>
      <c r="F24" s="56">
        <f>+F23-C23</f>
        <v>1376.89</v>
      </c>
      <c r="K24" s="89"/>
      <c r="L24" s="90"/>
      <c r="M24" s="91"/>
      <c r="N24" s="92"/>
      <c r="P24" s="93"/>
      <c r="Q24" s="93"/>
      <c r="R24" s="93"/>
    </row>
    <row r="25" spans="1:18" ht="72">
      <c r="A25" s="39" t="s">
        <v>42</v>
      </c>
      <c r="B25" s="43"/>
      <c r="C25" s="43"/>
      <c r="D25" s="39" t="s">
        <v>43</v>
      </c>
      <c r="E25" s="57"/>
      <c r="F25" s="41"/>
      <c r="K25" s="89"/>
      <c r="L25" s="90"/>
      <c r="M25" s="91"/>
      <c r="N25" s="92"/>
      <c r="P25" s="93"/>
      <c r="Q25" s="93"/>
      <c r="R25" s="93"/>
    </row>
    <row r="26" spans="1:18" ht="144">
      <c r="A26" s="44" t="s">
        <v>44</v>
      </c>
      <c r="B26" s="45">
        <v>0</v>
      </c>
      <c r="C26" s="45"/>
      <c r="D26" s="44" t="s">
        <v>45</v>
      </c>
      <c r="E26" s="47"/>
      <c r="F26" s="45"/>
      <c r="K26" s="94"/>
      <c r="L26" s="95"/>
      <c r="M26" s="96"/>
      <c r="N26" s="97"/>
      <c r="P26" s="93"/>
      <c r="Q26" s="93"/>
      <c r="R26" s="93"/>
    </row>
    <row r="27" spans="1:18" ht="72">
      <c r="A27" s="44" t="s">
        <v>46</v>
      </c>
      <c r="B27" s="45"/>
      <c r="C27" s="45"/>
      <c r="D27" s="44" t="s">
        <v>47</v>
      </c>
      <c r="E27" s="47"/>
      <c r="F27" s="45"/>
    </row>
    <row r="28" spans="1:18" ht="100.8">
      <c r="A28" s="44" t="s">
        <v>48</v>
      </c>
      <c r="B28" s="45"/>
      <c r="C28" s="45"/>
      <c r="D28" s="44" t="s">
        <v>49</v>
      </c>
      <c r="E28" s="47"/>
      <c r="F28" s="45"/>
    </row>
    <row r="29" spans="1:18" ht="57.6">
      <c r="A29" s="44" t="s">
        <v>30</v>
      </c>
      <c r="B29" s="45"/>
      <c r="C29" s="45"/>
      <c r="D29" s="44" t="s">
        <v>50</v>
      </c>
      <c r="E29" s="47"/>
      <c r="F29" s="45"/>
    </row>
    <row r="30" spans="1:18" ht="86.4">
      <c r="A30" s="44" t="s">
        <v>33</v>
      </c>
      <c r="B30" s="45">
        <v>91.25</v>
      </c>
      <c r="C30" s="45"/>
      <c r="D30" s="44" t="s">
        <v>51</v>
      </c>
      <c r="E30" s="47"/>
      <c r="F30" s="45"/>
    </row>
    <row r="31" spans="1:18" ht="28.8">
      <c r="A31" s="44"/>
      <c r="B31" s="45"/>
      <c r="C31" s="45"/>
      <c r="D31" s="44" t="s">
        <v>52</v>
      </c>
      <c r="E31" s="47"/>
      <c r="F31" s="45"/>
    </row>
    <row r="32" spans="1:18">
      <c r="A32" s="50" t="s">
        <v>40</v>
      </c>
      <c r="B32" s="51">
        <f t="shared" ref="B32:C32" si="2">SUM(B26:B31)</f>
        <v>91.25</v>
      </c>
      <c r="C32" s="51">
        <f t="shared" si="2"/>
        <v>0</v>
      </c>
      <c r="D32" s="50" t="s">
        <v>40</v>
      </c>
      <c r="E32" s="52">
        <f t="shared" ref="E32:F32" si="3">SUM(E26:E31)</f>
        <v>0</v>
      </c>
      <c r="F32" s="51">
        <f t="shared" si="3"/>
        <v>0</v>
      </c>
    </row>
    <row r="33" spans="1:6" ht="57.6">
      <c r="A33" s="44"/>
      <c r="B33" s="58"/>
      <c r="C33" s="58"/>
      <c r="D33" s="54" t="s">
        <v>53</v>
      </c>
      <c r="E33" s="55">
        <f t="shared" ref="E33:F33" si="4">E32-B32</f>
        <v>-91.25</v>
      </c>
      <c r="F33" s="56">
        <f t="shared" si="4"/>
        <v>0</v>
      </c>
    </row>
    <row r="34" spans="1:6" ht="86.4">
      <c r="A34" s="39" t="s">
        <v>54</v>
      </c>
      <c r="B34" s="41"/>
      <c r="C34" s="41"/>
      <c r="D34" s="39" t="s">
        <v>55</v>
      </c>
      <c r="E34" s="57"/>
      <c r="F34" s="41"/>
    </row>
    <row r="35" spans="1:6" ht="86.4">
      <c r="A35" s="44" t="s">
        <v>56</v>
      </c>
      <c r="B35" s="45"/>
      <c r="C35" s="45"/>
      <c r="D35" s="44" t="s">
        <v>57</v>
      </c>
      <c r="E35" s="47"/>
      <c r="F35" s="45"/>
    </row>
    <row r="36" spans="1:6" ht="100.8">
      <c r="A36" s="44" t="s">
        <v>58</v>
      </c>
      <c r="B36" s="45"/>
      <c r="C36" s="45"/>
      <c r="D36" s="44" t="s">
        <v>59</v>
      </c>
      <c r="E36" s="47"/>
      <c r="F36" s="45"/>
    </row>
    <row r="37" spans="1:6" ht="28.8">
      <c r="A37" s="44" t="s">
        <v>60</v>
      </c>
      <c r="B37" s="45"/>
      <c r="C37" s="45"/>
      <c r="D37" s="44" t="s">
        <v>61</v>
      </c>
      <c r="E37" s="47"/>
      <c r="F37" s="45"/>
    </row>
    <row r="38" spans="1:6">
      <c r="A38" s="50" t="s">
        <v>40</v>
      </c>
      <c r="B38" s="51"/>
      <c r="C38" s="51">
        <f>SUM(C35:C37)</f>
        <v>0</v>
      </c>
      <c r="D38" s="50" t="s">
        <v>40</v>
      </c>
      <c r="E38" s="52">
        <f>SUM(E35:E37)</f>
        <v>0</v>
      </c>
      <c r="F38" s="51">
        <f>SUM(F35:F37)</f>
        <v>0</v>
      </c>
    </row>
    <row r="39" spans="1:6" ht="72">
      <c r="A39" s="44"/>
      <c r="B39" s="59"/>
      <c r="C39" s="59"/>
      <c r="D39" s="60" t="s">
        <v>62</v>
      </c>
      <c r="E39" s="55">
        <f>E38-B38</f>
        <v>0</v>
      </c>
      <c r="F39" s="56">
        <f>F38-C38</f>
        <v>0</v>
      </c>
    </row>
    <row r="40" spans="1:6" ht="115.2">
      <c r="A40" s="39" t="s">
        <v>63</v>
      </c>
      <c r="B40" s="41"/>
      <c r="C40" s="41"/>
      <c r="D40" s="39" t="s">
        <v>64</v>
      </c>
      <c r="E40" s="57"/>
      <c r="F40" s="41"/>
    </row>
    <row r="41" spans="1:6" ht="43.2">
      <c r="A41" s="44" t="s">
        <v>65</v>
      </c>
      <c r="B41" s="45">
        <v>12</v>
      </c>
      <c r="C41" s="45">
        <v>11</v>
      </c>
      <c r="D41" s="44" t="s">
        <v>66</v>
      </c>
      <c r="E41" s="47">
        <v>29.11</v>
      </c>
      <c r="F41" s="45"/>
    </row>
    <row r="42" spans="1:6" ht="57.6">
      <c r="A42" s="44" t="s">
        <v>67</v>
      </c>
      <c r="B42" s="45"/>
      <c r="C42" s="45"/>
      <c r="D42" s="44" t="s">
        <v>68</v>
      </c>
      <c r="E42" s="47"/>
      <c r="F42" s="45"/>
    </row>
    <row r="43" spans="1:6" ht="43.2">
      <c r="A43" s="44" t="s">
        <v>69</v>
      </c>
      <c r="B43" s="45"/>
      <c r="C43" s="45"/>
      <c r="D43" s="44" t="s">
        <v>70</v>
      </c>
      <c r="E43" s="47"/>
      <c r="F43" s="45"/>
    </row>
    <row r="44" spans="1:6" ht="57.6">
      <c r="A44" s="44" t="s">
        <v>71</v>
      </c>
      <c r="B44" s="45"/>
      <c r="C44" s="45"/>
      <c r="D44" s="44" t="s">
        <v>72</v>
      </c>
      <c r="E44" s="47"/>
      <c r="F44" s="45"/>
    </row>
    <row r="45" spans="1:6" ht="28.8">
      <c r="A45" s="44" t="s">
        <v>73</v>
      </c>
      <c r="B45" s="45">
        <v>500</v>
      </c>
      <c r="C45" s="45"/>
      <c r="D45" s="44" t="s">
        <v>74</v>
      </c>
      <c r="E45" s="47">
        <v>500</v>
      </c>
      <c r="F45" s="45"/>
    </row>
    <row r="46" spans="1:6">
      <c r="A46" s="50" t="s">
        <v>40</v>
      </c>
      <c r="B46" s="51">
        <f>SUM(B41:B45)</f>
        <v>512</v>
      </c>
      <c r="C46" s="51">
        <f t="shared" ref="C46" si="5">SUM(C41:C45)</f>
        <v>11</v>
      </c>
      <c r="D46" s="50" t="s">
        <v>40</v>
      </c>
      <c r="E46" s="52">
        <f>SUM(E41:E45)</f>
        <v>529.11</v>
      </c>
      <c r="F46" s="51">
        <f>SUM(F41:F45)</f>
        <v>0</v>
      </c>
    </row>
    <row r="47" spans="1:6" ht="100.8">
      <c r="A47" s="44"/>
      <c r="B47" s="59"/>
      <c r="C47" s="59"/>
      <c r="D47" s="54" t="s">
        <v>75</v>
      </c>
      <c r="E47" s="55">
        <f>E46-B46</f>
        <v>17.11</v>
      </c>
      <c r="F47" s="56">
        <f>F46-C46</f>
        <v>-11</v>
      </c>
    </row>
    <row r="48" spans="1:6" ht="72">
      <c r="A48" s="39" t="s">
        <v>76</v>
      </c>
      <c r="B48" s="41"/>
      <c r="C48" s="41"/>
      <c r="D48" s="39" t="s">
        <v>77</v>
      </c>
      <c r="E48" s="57"/>
      <c r="F48" s="41"/>
    </row>
    <row r="49" spans="1:12" ht="100.8">
      <c r="A49" s="44" t="s">
        <v>44</v>
      </c>
      <c r="B49" s="45"/>
      <c r="C49" s="45"/>
      <c r="D49" s="44" t="s">
        <v>78</v>
      </c>
      <c r="E49" s="47"/>
      <c r="F49" s="45"/>
    </row>
    <row r="50" spans="1:12" ht="57.6">
      <c r="A50" s="44" t="s">
        <v>46</v>
      </c>
      <c r="B50" s="45"/>
      <c r="C50" s="45">
        <v>252.09</v>
      </c>
      <c r="D50" s="44" t="s">
        <v>79</v>
      </c>
      <c r="E50" s="47"/>
      <c r="F50" s="45"/>
    </row>
    <row r="51" spans="1:12" ht="57.6">
      <c r="A51" s="44" t="s">
        <v>48</v>
      </c>
      <c r="B51" s="45">
        <v>134.61000000000001</v>
      </c>
      <c r="C51" s="45"/>
      <c r="D51" s="44"/>
      <c r="E51" s="47"/>
      <c r="F51" s="45"/>
    </row>
    <row r="52" spans="1:12" ht="43.2">
      <c r="A52" s="44" t="s">
        <v>30</v>
      </c>
      <c r="B52" s="45"/>
      <c r="C52" s="45"/>
      <c r="D52" s="44"/>
      <c r="E52" s="47"/>
      <c r="F52" s="45"/>
    </row>
    <row r="53" spans="1:12" ht="28.8">
      <c r="A53" s="44" t="s">
        <v>73</v>
      </c>
      <c r="B53" s="45">
        <v>10</v>
      </c>
      <c r="C53" s="45"/>
      <c r="D53" s="44"/>
      <c r="E53" s="47"/>
      <c r="F53" s="45"/>
    </row>
    <row r="54" spans="1:12">
      <c r="A54" s="50" t="s">
        <v>40</v>
      </c>
      <c r="B54" s="61">
        <f>SUM(B49:B53)</f>
        <v>144.61000000000001</v>
      </c>
      <c r="C54" s="61">
        <f>SUM(C49:C53)</f>
        <v>252.09</v>
      </c>
      <c r="D54" s="50" t="s">
        <v>40</v>
      </c>
      <c r="E54" s="62">
        <f>SUM(E49:E53)</f>
        <v>0</v>
      </c>
      <c r="F54" s="61">
        <f>SUM(F49:F53)</f>
        <v>0</v>
      </c>
    </row>
    <row r="55" spans="1:12" ht="57.6">
      <c r="A55" s="63" t="s">
        <v>80</v>
      </c>
      <c r="B55" s="41">
        <f t="shared" ref="B55:C55" si="6">SUM(B54,B46,B38,B32,B23)</f>
        <v>1047.8599999999999</v>
      </c>
      <c r="C55" s="41">
        <f t="shared" si="6"/>
        <v>563.09</v>
      </c>
      <c r="D55" s="39" t="s">
        <v>81</v>
      </c>
      <c r="E55" s="57">
        <f>SUM(E54,E46,E38,E32,E23)</f>
        <v>649.11</v>
      </c>
      <c r="F55" s="41">
        <f>SUM(F54,F46,F38,F32,F23)</f>
        <v>1676.89</v>
      </c>
    </row>
    <row r="56" spans="1:12" ht="86.4">
      <c r="D56" s="54" t="s">
        <v>82</v>
      </c>
      <c r="E56" s="55">
        <f t="shared" ref="E56:F56" si="7">E55-B55</f>
        <v>-398.75</v>
      </c>
      <c r="F56" s="56">
        <f t="shared" si="7"/>
        <v>1113.8</v>
      </c>
    </row>
    <row r="57" spans="1:12">
      <c r="D57" s="64" t="s">
        <v>83</v>
      </c>
      <c r="E57" s="47"/>
      <c r="F57" s="45"/>
    </row>
    <row r="58" spans="1:12" ht="187.2">
      <c r="D58" s="54" t="s">
        <v>84</v>
      </c>
      <c r="E58" s="55">
        <f t="shared" ref="E58:F58" si="8">+E56-E57</f>
        <v>-398.75</v>
      </c>
      <c r="F58" s="56">
        <f t="shared" si="8"/>
        <v>1113.8</v>
      </c>
    </row>
    <row r="62" spans="1:12" ht="158.4">
      <c r="A62" s="39" t="s">
        <v>85</v>
      </c>
      <c r="B62" s="40">
        <v>2023</v>
      </c>
      <c r="C62" s="40">
        <v>2022</v>
      </c>
      <c r="D62" s="39" t="s">
        <v>86</v>
      </c>
      <c r="E62" s="40">
        <v>2023</v>
      </c>
      <c r="F62" s="40">
        <v>2022</v>
      </c>
      <c r="K62" s="98"/>
      <c r="L62" s="98"/>
    </row>
    <row r="63" spans="1:12" ht="158.4">
      <c r="A63" s="44" t="s">
        <v>87</v>
      </c>
      <c r="B63" s="45"/>
      <c r="C63" s="45"/>
      <c r="D63" s="44" t="s">
        <v>88</v>
      </c>
      <c r="E63" s="47"/>
      <c r="F63" s="45"/>
    </row>
    <row r="64" spans="1:12" ht="129.6">
      <c r="A64" s="44" t="s">
        <v>89</v>
      </c>
      <c r="B64" s="45"/>
      <c r="C64" s="45"/>
      <c r="D64" s="44" t="s">
        <v>90</v>
      </c>
      <c r="E64" s="47"/>
      <c r="F64" s="45"/>
    </row>
    <row r="65" spans="1:8" ht="115.2">
      <c r="A65" s="99" t="s">
        <v>91</v>
      </c>
      <c r="B65" s="100"/>
      <c r="C65" s="45"/>
      <c r="D65" s="1" t="s">
        <v>92</v>
      </c>
      <c r="E65" s="47"/>
      <c r="F65" s="45"/>
    </row>
    <row r="66" spans="1:8" ht="115.2">
      <c r="A66" s="44" t="s">
        <v>93</v>
      </c>
      <c r="B66" s="101"/>
      <c r="C66" s="101"/>
      <c r="D66" s="44" t="s">
        <v>94</v>
      </c>
      <c r="E66" s="47"/>
      <c r="F66" s="45"/>
    </row>
    <row r="67" spans="1:8">
      <c r="A67" s="102" t="s">
        <v>40</v>
      </c>
      <c r="B67" s="41">
        <f>SUM(B63:B66)</f>
        <v>0</v>
      </c>
      <c r="C67" s="41">
        <f>SUM(C63:C66)</f>
        <v>0</v>
      </c>
      <c r="D67" s="102" t="s">
        <v>40</v>
      </c>
      <c r="E67" s="57">
        <f>SUM(E63:E66)</f>
        <v>0</v>
      </c>
      <c r="F67" s="41">
        <f>SUM(F63:F66)</f>
        <v>0</v>
      </c>
    </row>
    <row r="68" spans="1:8">
      <c r="D68" s="103" t="s">
        <v>83</v>
      </c>
      <c r="E68" s="47"/>
      <c r="F68" s="45"/>
    </row>
    <row r="69" spans="1:8" ht="172.8">
      <c r="A69" s="104"/>
      <c r="B69" s="105"/>
      <c r="C69" s="106"/>
      <c r="D69" s="54" t="s">
        <v>38</v>
      </c>
      <c r="E69" s="55">
        <f t="shared" ref="E69:F69" si="9">E58-E67-E68</f>
        <v>-398.75</v>
      </c>
      <c r="F69" s="56">
        <f t="shared" si="9"/>
        <v>1113.8</v>
      </c>
    </row>
    <row r="70" spans="1:8">
      <c r="B70" s="107"/>
      <c r="C70" s="107"/>
      <c r="D70" s="14"/>
      <c r="E70" s="108"/>
      <c r="F70" s="108"/>
    </row>
    <row r="71" spans="1:8">
      <c r="B71" s="107"/>
      <c r="C71" s="107"/>
      <c r="D71" s="14"/>
      <c r="E71" s="108"/>
      <c r="F71" s="108"/>
    </row>
    <row r="72" spans="1:8">
      <c r="A72" s="109"/>
      <c r="B72" s="109"/>
      <c r="C72" s="109"/>
      <c r="D72" s="109"/>
      <c r="E72" s="40">
        <v>2023</v>
      </c>
      <c r="F72" s="40">
        <v>2022</v>
      </c>
    </row>
    <row r="73" spans="1:8" ht="187.2">
      <c r="A73" s="99" t="s">
        <v>95</v>
      </c>
      <c r="B73" s="110"/>
      <c r="C73" s="110"/>
      <c r="D73" s="111"/>
      <c r="E73" s="47"/>
      <c r="F73" s="45"/>
    </row>
    <row r="74" spans="1:8" ht="187.2">
      <c r="A74" s="99" t="s">
        <v>96</v>
      </c>
      <c r="B74" s="110"/>
      <c r="C74" s="110"/>
      <c r="D74" s="111"/>
      <c r="E74" s="47"/>
      <c r="F74" s="45"/>
    </row>
    <row r="75" spans="1:8">
      <c r="A75" s="112"/>
      <c r="B75" s="112"/>
      <c r="C75" s="112"/>
      <c r="D75" s="112"/>
      <c r="E75" s="113"/>
      <c r="F75" s="58"/>
    </row>
    <row r="76" spans="1:8">
      <c r="B76" s="107"/>
      <c r="C76" s="107"/>
      <c r="E76" s="108"/>
      <c r="F76" s="108"/>
    </row>
    <row r="77" spans="1:8">
      <c r="A77" s="114"/>
      <c r="B77" s="114"/>
      <c r="C77" s="114"/>
      <c r="D77" s="115"/>
      <c r="E77" s="40">
        <v>2023</v>
      </c>
      <c r="F77" s="40">
        <v>2022</v>
      </c>
    </row>
    <row r="78" spans="1:8">
      <c r="A78" s="116" t="s">
        <v>97</v>
      </c>
      <c r="B78" s="117"/>
      <c r="C78" s="117"/>
      <c r="D78" s="118"/>
      <c r="E78" s="57"/>
      <c r="F78" s="41"/>
    </row>
    <row r="79" spans="1:8">
      <c r="A79" s="119" t="s">
        <v>98</v>
      </c>
      <c r="B79" s="120"/>
      <c r="C79" s="120"/>
      <c r="D79" s="121"/>
      <c r="E79" s="47">
        <v>0</v>
      </c>
      <c r="F79" s="45">
        <v>0</v>
      </c>
      <c r="H79" s="122"/>
    </row>
    <row r="80" spans="1:8" ht="57.6">
      <c r="A80" s="99" t="s">
        <v>99</v>
      </c>
      <c r="B80" s="110"/>
      <c r="C80" s="110"/>
      <c r="D80" s="111"/>
      <c r="E80" s="123">
        <v>5527.37</v>
      </c>
      <c r="F80" s="45">
        <v>5926.12</v>
      </c>
    </row>
    <row r="81" spans="1:8">
      <c r="H81" s="49"/>
    </row>
    <row r="82" spans="1:8">
      <c r="A82" s="116" t="s">
        <v>100</v>
      </c>
      <c r="B82" s="117"/>
      <c r="C82" s="117"/>
      <c r="D82" s="118"/>
      <c r="E82" s="43"/>
      <c r="F82" s="43"/>
    </row>
    <row r="83" spans="1:8" ht="28.8">
      <c r="A83" s="39" t="s">
        <v>101</v>
      </c>
      <c r="B83" s="40">
        <v>2023</v>
      </c>
      <c r="C83" s="40">
        <v>2022</v>
      </c>
      <c r="D83" s="39" t="s">
        <v>102</v>
      </c>
      <c r="E83" s="40">
        <v>2023</v>
      </c>
      <c r="F83" s="40">
        <v>2022</v>
      </c>
    </row>
    <row r="84" spans="1:8" ht="57.6">
      <c r="A84" s="44" t="s">
        <v>103</v>
      </c>
      <c r="B84" s="45"/>
      <c r="C84" s="45"/>
      <c r="D84" s="1" t="s">
        <v>103</v>
      </c>
      <c r="E84" s="47"/>
      <c r="F84" s="45"/>
    </row>
    <row r="85" spans="1:8" ht="43.2">
      <c r="A85" s="44" t="s">
        <v>104</v>
      </c>
      <c r="B85" s="45"/>
      <c r="C85" s="45"/>
      <c r="D85" s="44" t="s">
        <v>104</v>
      </c>
      <c r="E85" s="47"/>
      <c r="F85" s="45"/>
    </row>
    <row r="86" spans="1:8">
      <c r="A86" s="102" t="s">
        <v>40</v>
      </c>
      <c r="B86" s="41">
        <f t="shared" ref="B86:C86" si="10">SUM(B84:B85)</f>
        <v>0</v>
      </c>
      <c r="C86" s="41">
        <f t="shared" si="10"/>
        <v>0</v>
      </c>
      <c r="D86" s="102" t="s">
        <v>40</v>
      </c>
      <c r="E86" s="41">
        <f t="shared" ref="E86:F86" si="11">SUM(E84:E85)</f>
        <v>0</v>
      </c>
      <c r="F86" s="41">
        <f t="shared" si="1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Intervallo3" rangeCreator="" othersAccessPermission="edit"/>
    <arrUserId title="Intervallo1" rangeCreator="" othersAccessPermission="edit"/>
    <arrUserId title="Intervallo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bilancio</vt:lpstr>
      <vt:lpstr>bilancio!Area_stampa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Gianpiero Calvi</cp:lastModifiedBy>
  <cp:lastPrinted>2024-02-20T08:51:00Z</cp:lastPrinted>
  <dcterms:created xsi:type="dcterms:W3CDTF">2021-05-19T16:06:00Z</dcterms:created>
  <dcterms:modified xsi:type="dcterms:W3CDTF">2024-06-07T18:51:34Z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B498CBF4345941859D003E5B0BB0B551_13</vt:lpwstr>
  </property>
  <property fmtid="{D5CDD505-2E9C-101B-9397-08002B2CF9AE}" pid="3" name="KSOProductBuildVer">
    <vt:lpwstr>1033-12.2.0.16909</vt:lpwstr>
  </property>
</Properties>
</file>